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uel Flows" sheetId="1" r:id="rId1"/>
    <sheet name="RPM MP Combi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<sst xmlns="http://schemas.openxmlformats.org/spreadsheetml/2006/main" count="21" uniqueCount="11">
  <si>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Dreg/Min</t>
  </si>
  <si>
    <t>% Power</t>
  </si>
  <si>
    <t>Temperature Rise per Percentage Power</t>
  </si>
  <si>
    <t>Fuel Flow</t>
  </si>
  <si>
    <t>Fuel Flow as a Percentage Power - Best Power Mixture</t>
  </si>
  <si>
    <t>Fuel Flow as a Percentage Power - Recommended lean Mixture</t>
  </si>
  <si>
    <t>TempRise</t>
  </si>
  <si>
    <t>RPM</t>
  </si>
  <si>
    <t>MP</t>
  </si>
  <si>
    <t>RPMx MP</t>
  </si>
  <si>
    <t>Altitude Derate at 2400 RPM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</si>
</sst>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8">
    <font>
      <sz val="10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Flows'!$B$2:$E$2</c:f>
              <c:numCache/>
            </c:numRef>
          </c:xVal>
          <c:yVal>
            <c:numRef>
              <c:f>'Fuel Flows'!$B$3:$E$3</c:f>
              <c:numCache/>
            </c:numRef>
          </c:yVal>
          <c:smooth val="1"/>
        </c:ser>
        <c:axId val="28553652"/>
        <c:axId val="55656277"/>
      </c:scatterChart>
      <c:val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6277"/>
        <c:crosses val="autoZero"/>
        <c:crossBetween val="midCat"/>
        <c:dispUnits/>
      </c:valAx>
      <c:valAx>
        <c:axId val="5565627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3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Flows'!$B$25:$J$25</c:f>
              <c:numCache/>
            </c:numRef>
          </c:xVal>
          <c:yVal>
            <c:numRef>
              <c:f>'Fuel Flows'!$B$26:$J$26</c:f>
              <c:numCache/>
            </c:numRef>
          </c:yVal>
          <c:smooth val="1"/>
        </c:ser>
        <c:axId val="31144446"/>
        <c:axId val="11864559"/>
      </c:scatterChart>
      <c:val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crossBetween val="midCat"/>
        <c:dispUnits/>
      </c:valAx>
      <c:valAx>
        <c:axId val="11864559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4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Flows'!$B$57:$J$57</c:f>
              <c:numCache/>
            </c:numRef>
          </c:xVal>
          <c:yVal>
            <c:numRef>
              <c:f>'Fuel Flows'!$B$58:$J$58</c:f>
              <c:numCache/>
            </c:numRef>
          </c:yVal>
          <c:smooth val="1"/>
        </c:ser>
        <c:axId val="39672168"/>
        <c:axId val="21505193"/>
      </c:scatterChart>
      <c:val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5193"/>
        <c:crosses val="autoZero"/>
        <c:crossBetween val="midCat"/>
        <c:dispUnits/>
      </c:valAx>
      <c:valAx>
        <c:axId val="2150519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2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25"/>
          <c:w val="0.67425"/>
          <c:h val="0.83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'RPM MP Combinations'!$I$3:$I$8</c:f>
              <c:numCache/>
            </c:numRef>
          </c:xVal>
          <c:yVal>
            <c:numRef>
              <c:f>'RPM MP Combinations'!$J$3:$J$8</c:f>
              <c:numCache/>
            </c:numRef>
          </c:yVal>
          <c:smooth val="1"/>
        </c:ser>
        <c:axId val="59329010"/>
        <c:axId val="64199043"/>
      </c:scatterChart>
      <c:valAx>
        <c:axId val="5932901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crossBetween val="midCat"/>
        <c:dispUnits/>
      </c:valAx>
      <c:valAx>
        <c:axId val="6419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9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9525</xdr:rowOff>
    </xdr:from>
    <xdr:to>
      <xdr:col>6</xdr:col>
      <xdr:colOff>85725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76200" y="6572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26</xdr:row>
      <xdr:rowOff>152400</xdr:rowOff>
    </xdr:from>
    <xdr:to>
      <xdr:col>6</xdr:col>
      <xdr:colOff>28575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66675" y="4362450"/>
        <a:ext cx="33051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59</xdr:row>
      <xdr:rowOff>9525</xdr:rowOff>
    </xdr:from>
    <xdr:to>
      <xdr:col>6</xdr:col>
      <xdr:colOff>133350</xdr:colOff>
      <xdr:row>75</xdr:row>
      <xdr:rowOff>152400</xdr:rowOff>
    </xdr:to>
    <xdr:graphicFrame>
      <xdr:nvGraphicFramePr>
        <xdr:cNvPr id="3" name="Chart 5"/>
        <xdr:cNvGraphicFramePr/>
      </xdr:nvGraphicFramePr>
      <xdr:xfrm>
        <a:off x="190500" y="9563100"/>
        <a:ext cx="3286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12</xdr:row>
      <xdr:rowOff>38100</xdr:rowOff>
    </xdr:from>
    <xdr:to>
      <xdr:col>13</xdr:col>
      <xdr:colOff>523875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181475" y="1981200"/>
        <a:ext cx="4295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I9" sqref="I9"/>
    </sheetView>
  </sheetViews>
  <sheetFormatPr defaultColWidth="9.140625" defaultRowHeight="12.75"/>
  <cols>
    <col min="2" max="2" width="7.140625" style="0" customWidth="1"/>
    <col min="3" max="3" width="7.8515625" style="0" customWidth="1"/>
    <col min="4" max="4" width="7.7109375" style="0" customWidth="1"/>
  </cols>
  <sheetData>
    <row r="1" ht="12.75">
      <c r="C1" s="1" t="s">
        <v>2</v>
      </c>
    </row>
    <row r="2" spans="1:5" ht="12.75">
      <c r="A2" t="s">
        <v>0</v>
      </c>
      <c r="B2">
        <v>0</v>
      </c>
      <c r="C2">
        <v>100</v>
      </c>
      <c r="D2">
        <v>200</v>
      </c>
      <c r="E2">
        <v>300</v>
      </c>
    </row>
    <row r="3" spans="1:5" ht="12.75">
      <c r="A3" t="s">
        <v>1</v>
      </c>
      <c r="B3">
        <v>0</v>
      </c>
      <c r="C3">
        <v>20</v>
      </c>
      <c r="D3">
        <v>50</v>
      </c>
      <c r="E3">
        <v>100</v>
      </c>
    </row>
    <row r="8" spans="8:9" ht="12.75">
      <c r="H8" t="s">
        <v>1</v>
      </c>
      <c r="I8">
        <v>100</v>
      </c>
    </row>
    <row r="9" spans="8:9" ht="12.75">
      <c r="H9" t="s">
        <v>6</v>
      </c>
      <c r="I9">
        <v>100</v>
      </c>
    </row>
    <row r="23" ht="12.75">
      <c r="B23" s="1" t="s">
        <v>4</v>
      </c>
    </row>
    <row r="24" spans="2:8" ht="12.75">
      <c r="B24">
        <v>0</v>
      </c>
      <c r="C24">
        <v>42</v>
      </c>
      <c r="D24">
        <v>53</v>
      </c>
      <c r="E24">
        <v>65</v>
      </c>
      <c r="F24">
        <v>77</v>
      </c>
      <c r="G24">
        <v>88</v>
      </c>
      <c r="H24">
        <v>100</v>
      </c>
    </row>
    <row r="25" spans="1:10" ht="12.75">
      <c r="A25" t="s">
        <v>3</v>
      </c>
      <c r="B25">
        <v>0</v>
      </c>
      <c r="C25">
        <v>47</v>
      </c>
      <c r="D25">
        <v>58</v>
      </c>
      <c r="E25">
        <v>70</v>
      </c>
      <c r="F25">
        <v>82</v>
      </c>
      <c r="G25">
        <v>93.5</v>
      </c>
      <c r="H25">
        <v>106</v>
      </c>
      <c r="I25">
        <v>122</v>
      </c>
      <c r="J25">
        <v>137</v>
      </c>
    </row>
    <row r="26" spans="1:10" ht="12.75">
      <c r="A26" t="s">
        <v>1</v>
      </c>
      <c r="B26">
        <v>0</v>
      </c>
      <c r="C26">
        <v>31</v>
      </c>
      <c r="D26">
        <v>40</v>
      </c>
      <c r="E26">
        <v>50</v>
      </c>
      <c r="F26">
        <v>60</v>
      </c>
      <c r="G26">
        <v>70</v>
      </c>
      <c r="H26">
        <v>80</v>
      </c>
      <c r="I26">
        <v>90</v>
      </c>
      <c r="J26">
        <v>100</v>
      </c>
    </row>
    <row r="56" ht="12.75">
      <c r="B56" s="1" t="s">
        <v>5</v>
      </c>
    </row>
    <row r="57" spans="1:8" ht="12.75">
      <c r="A57" t="s">
        <v>3</v>
      </c>
      <c r="B57">
        <v>0</v>
      </c>
      <c r="C57">
        <v>42</v>
      </c>
      <c r="D57">
        <v>53</v>
      </c>
      <c r="E57">
        <v>65</v>
      </c>
      <c r="F57">
        <v>77</v>
      </c>
      <c r="G57">
        <v>88</v>
      </c>
      <c r="H57">
        <v>100</v>
      </c>
    </row>
    <row r="58" spans="1:10" ht="12.75">
      <c r="A58" t="s">
        <v>1</v>
      </c>
      <c r="B58">
        <v>0</v>
      </c>
      <c r="C58">
        <v>31</v>
      </c>
      <c r="D58">
        <v>40</v>
      </c>
      <c r="E58">
        <v>50</v>
      </c>
      <c r="F58">
        <v>60</v>
      </c>
      <c r="G58">
        <v>70</v>
      </c>
      <c r="H58">
        <v>80</v>
      </c>
      <c r="I58">
        <v>90</v>
      </c>
      <c r="J58">
        <v>100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I3" sqref="I3:J8"/>
    </sheetView>
  </sheetViews>
  <sheetFormatPr defaultColWidth="9.140625" defaultRowHeight="12.75"/>
  <cols>
    <col min="10" max="10" width="9.57421875" style="0" bestFit="1" customWidth="1"/>
  </cols>
  <sheetData>
    <row r="2" spans="2:6" ht="12.75">
      <c r="B2" t="s">
        <v>1</v>
      </c>
      <c r="C2" t="s">
        <v>7</v>
      </c>
      <c r="D2" t="s">
        <v>8</v>
      </c>
      <c r="E2" t="s">
        <v>9</v>
      </c>
      <c r="F2" t="s">
        <v>3</v>
      </c>
    </row>
    <row r="3" spans="2:10" ht="12.75">
      <c r="B3">
        <v>100</v>
      </c>
      <c r="C3">
        <v>2700</v>
      </c>
      <c r="D3">
        <v>29.92</v>
      </c>
      <c r="E3">
        <f>D3*C3</f>
        <v>80784</v>
      </c>
      <c r="F3">
        <v>137</v>
      </c>
      <c r="I3">
        <f>B3</f>
        <v>100</v>
      </c>
      <c r="J3" s="3">
        <f>E3</f>
        <v>80784</v>
      </c>
    </row>
    <row r="4" spans="9:10" ht="12.75">
      <c r="I4">
        <f>B6</f>
        <v>75</v>
      </c>
      <c r="J4" s="3">
        <f>E10</f>
        <v>65371.25</v>
      </c>
    </row>
    <row r="5" spans="9:10" ht="12.75">
      <c r="I5">
        <f>B12</f>
        <v>60</v>
      </c>
      <c r="J5" s="3">
        <f>E17</f>
        <v>55656</v>
      </c>
    </row>
    <row r="6" spans="2:10" ht="12.75">
      <c r="B6">
        <v>75</v>
      </c>
      <c r="C6">
        <v>2700</v>
      </c>
      <c r="D6">
        <v>24.75</v>
      </c>
      <c r="E6">
        <f>D6*C6</f>
        <v>66825</v>
      </c>
      <c r="F6">
        <v>99</v>
      </c>
      <c r="I6">
        <f>B19</f>
        <v>50</v>
      </c>
      <c r="J6" s="3">
        <f>E25</f>
        <v>48925</v>
      </c>
    </row>
    <row r="7" spans="3:10" ht="12.75">
      <c r="C7">
        <v>2500</v>
      </c>
      <c r="D7">
        <v>26</v>
      </c>
      <c r="E7">
        <f>D7*C7</f>
        <v>65000</v>
      </c>
      <c r="F7">
        <v>99</v>
      </c>
      <c r="I7">
        <f>B27</f>
        <v>40</v>
      </c>
      <c r="J7" s="3">
        <f>E33</f>
        <v>41921.666666666664</v>
      </c>
    </row>
    <row r="8" spans="3:10" ht="12.75">
      <c r="C8">
        <v>2400</v>
      </c>
      <c r="D8">
        <v>27</v>
      </c>
      <c r="E8">
        <f>D8*C8</f>
        <v>64800</v>
      </c>
      <c r="F8">
        <v>99</v>
      </c>
      <c r="I8">
        <v>0</v>
      </c>
      <c r="J8">
        <v>0</v>
      </c>
    </row>
    <row r="9" spans="3:6" ht="12.75">
      <c r="C9">
        <v>2300</v>
      </c>
      <c r="D9">
        <v>28.2</v>
      </c>
      <c r="E9">
        <f>D9*C9</f>
        <v>64860</v>
      </c>
      <c r="F9">
        <v>99</v>
      </c>
    </row>
    <row r="10" ht="12.75">
      <c r="E10">
        <f>AVERAGE(E6:E9)</f>
        <v>65371.25</v>
      </c>
    </row>
    <row r="12" spans="2:6" ht="12.75">
      <c r="B12">
        <v>60</v>
      </c>
      <c r="C12">
        <v>2700</v>
      </c>
      <c r="D12">
        <v>21.25</v>
      </c>
      <c r="E12">
        <f>D12*C12</f>
        <v>57375</v>
      </c>
      <c r="F12">
        <v>81</v>
      </c>
    </row>
    <row r="13" spans="3:6" ht="12.75">
      <c r="C13">
        <v>2500</v>
      </c>
      <c r="D13">
        <v>22.25</v>
      </c>
      <c r="E13">
        <f>D13*C13</f>
        <v>55625</v>
      </c>
      <c r="F13">
        <v>81</v>
      </c>
    </row>
    <row r="14" spans="3:6" ht="12.75">
      <c r="C14">
        <v>2400</v>
      </c>
      <c r="D14">
        <v>22.95</v>
      </c>
      <c r="E14">
        <f>D14*C14</f>
        <v>55080</v>
      </c>
      <c r="F14">
        <v>81</v>
      </c>
    </row>
    <row r="15" spans="3:6" ht="12.75">
      <c r="C15">
        <v>2300</v>
      </c>
      <c r="D15">
        <v>24</v>
      </c>
      <c r="E15">
        <f>D15*C15</f>
        <v>55200</v>
      </c>
      <c r="F15">
        <v>81</v>
      </c>
    </row>
    <row r="16" spans="3:6" ht="12.75">
      <c r="C16">
        <v>2200</v>
      </c>
      <c r="D16">
        <v>25</v>
      </c>
      <c r="E16">
        <f>D16*C16</f>
        <v>55000</v>
      </c>
      <c r="F16">
        <v>81</v>
      </c>
    </row>
    <row r="17" ht="12.75">
      <c r="E17">
        <f>AVERAGE(E12:E16)</f>
        <v>55656</v>
      </c>
    </row>
    <row r="19" spans="2:6" ht="12.75">
      <c r="B19">
        <v>50</v>
      </c>
      <c r="C19">
        <v>2700</v>
      </c>
      <c r="D19">
        <v>18.75</v>
      </c>
      <c r="E19">
        <f aca="true" t="shared" si="0" ref="E19:E24">D19*C19</f>
        <v>50625</v>
      </c>
      <c r="F19">
        <v>81</v>
      </c>
    </row>
    <row r="20" spans="3:6" ht="12.75">
      <c r="C20">
        <v>2500</v>
      </c>
      <c r="D20">
        <v>19.5</v>
      </c>
      <c r="E20">
        <f t="shared" si="0"/>
        <v>48750</v>
      </c>
      <c r="F20">
        <v>81</v>
      </c>
    </row>
    <row r="21" spans="3:6" ht="12.75">
      <c r="C21">
        <v>2400</v>
      </c>
      <c r="D21">
        <v>20.1</v>
      </c>
      <c r="E21">
        <f t="shared" si="0"/>
        <v>48240</v>
      </c>
      <c r="F21">
        <v>81</v>
      </c>
    </row>
    <row r="22" spans="3:6" ht="12.75">
      <c r="C22">
        <v>2300</v>
      </c>
      <c r="D22">
        <v>20.95</v>
      </c>
      <c r="E22">
        <f t="shared" si="0"/>
        <v>48185</v>
      </c>
      <c r="F22">
        <v>81</v>
      </c>
    </row>
    <row r="23" spans="3:6" ht="12.75">
      <c r="C23">
        <v>2200</v>
      </c>
      <c r="D23">
        <v>22</v>
      </c>
      <c r="E23">
        <f t="shared" si="0"/>
        <v>48400</v>
      </c>
      <c r="F23">
        <v>81</v>
      </c>
    </row>
    <row r="24" spans="3:6" ht="12.75">
      <c r="C24">
        <v>2100</v>
      </c>
      <c r="D24">
        <v>23.5</v>
      </c>
      <c r="E24">
        <f t="shared" si="0"/>
        <v>49350</v>
      </c>
      <c r="F24">
        <v>81</v>
      </c>
    </row>
    <row r="25" ht="12.75">
      <c r="E25">
        <f>AVERAGE(E19:E24)</f>
        <v>48925</v>
      </c>
    </row>
    <row r="27" spans="2:6" ht="12.75">
      <c r="B27">
        <v>40</v>
      </c>
      <c r="C27">
        <v>2700</v>
      </c>
      <c r="D27">
        <v>15.95</v>
      </c>
      <c r="E27">
        <f aca="true" t="shared" si="1" ref="E27:E32">D27*C27</f>
        <v>43065</v>
      </c>
      <c r="F27">
        <v>58</v>
      </c>
    </row>
    <row r="28" spans="3:6" ht="12.75">
      <c r="C28">
        <v>2500</v>
      </c>
      <c r="D28">
        <v>16.75</v>
      </c>
      <c r="E28">
        <f t="shared" si="1"/>
        <v>41875</v>
      </c>
      <c r="F28">
        <v>58</v>
      </c>
    </row>
    <row r="29" spans="3:6" ht="12.75">
      <c r="C29">
        <v>2400</v>
      </c>
      <c r="D29">
        <v>17.25</v>
      </c>
      <c r="E29">
        <f t="shared" si="1"/>
        <v>41400</v>
      </c>
      <c r="F29">
        <v>58</v>
      </c>
    </row>
    <row r="30" spans="3:6" ht="12.75">
      <c r="C30">
        <v>2300</v>
      </c>
      <c r="D30">
        <v>18</v>
      </c>
      <c r="E30">
        <f t="shared" si="1"/>
        <v>41400</v>
      </c>
      <c r="F30">
        <v>58</v>
      </c>
    </row>
    <row r="31" spans="3:6" ht="12.75">
      <c r="C31">
        <v>2200</v>
      </c>
      <c r="D31">
        <v>18.9</v>
      </c>
      <c r="E31">
        <f t="shared" si="1"/>
        <v>41580</v>
      </c>
      <c r="F31">
        <v>58</v>
      </c>
    </row>
    <row r="32" spans="3:6" ht="12.75">
      <c r="C32">
        <v>2100</v>
      </c>
      <c r="D32">
        <v>20.1</v>
      </c>
      <c r="E32">
        <f t="shared" si="1"/>
        <v>42210</v>
      </c>
      <c r="F32">
        <v>58</v>
      </c>
    </row>
    <row r="33" ht="12.75">
      <c r="E33">
        <f>AVERAGE(E27:E32)</f>
        <v>41921.666666666664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B2" sqref="B2"/>
    </sheetView>
  </sheetViews>
  <sheetFormatPr defaultColWidth="9.140625" defaultRowHeight="12.75"/>
  <sheetData>
    <row r="2" ht="12.75">
      <c r="B2" s="1" t="s">
        <v>10</v>
      </c>
    </row>
    <row r="4" spans="2:9" ht="12.75">
      <c r="B4" t="s">
        <v>1</v>
      </c>
      <c r="C4">
        <v>75</v>
      </c>
      <c r="E4">
        <v>65</v>
      </c>
      <c r="G4">
        <v>55</v>
      </c>
      <c r="I4">
        <v>45</v>
      </c>
    </row>
    <row r="5" spans="2:9" ht="12.75">
      <c r="B5">
        <v>0</v>
      </c>
      <c r="C5">
        <v>27</v>
      </c>
      <c r="E5">
        <v>24.2</v>
      </c>
      <c r="G5">
        <v>21.6</v>
      </c>
      <c r="I5">
        <v>18.75</v>
      </c>
    </row>
    <row r="6" spans="2:11" ht="12.75">
      <c r="B6">
        <v>5000</v>
      </c>
      <c r="C6">
        <v>24.8</v>
      </c>
      <c r="D6">
        <f>C5-C6</f>
        <v>2.1999999999999993</v>
      </c>
      <c r="E6">
        <v>22.5</v>
      </c>
      <c r="F6">
        <f>E5-E6</f>
        <v>1.6999999999999993</v>
      </c>
      <c r="G6">
        <v>20</v>
      </c>
      <c r="H6">
        <f>G5-G6</f>
        <v>1.6000000000000014</v>
      </c>
      <c r="I6">
        <v>17.45</v>
      </c>
      <c r="J6">
        <f>I5-I6</f>
        <v>1.3000000000000007</v>
      </c>
      <c r="K6" s="2">
        <f>(J6+H6+F6+D6)/4</f>
        <v>1.7000000000000002</v>
      </c>
    </row>
    <row r="7" spans="2:11" ht="12.75">
      <c r="B7">
        <v>10000</v>
      </c>
      <c r="C7">
        <v>23.6</v>
      </c>
      <c r="D7">
        <f>C6-C7</f>
        <v>1.1999999999999993</v>
      </c>
      <c r="E7">
        <v>21.2</v>
      </c>
      <c r="F7">
        <f>E6-E7</f>
        <v>1.3000000000000007</v>
      </c>
      <c r="G7">
        <v>18.8</v>
      </c>
      <c r="H7">
        <f>G6-G7</f>
        <v>1.1999999999999993</v>
      </c>
      <c r="I7">
        <v>16.35</v>
      </c>
      <c r="J7">
        <f>I6-I7</f>
        <v>1.0999999999999979</v>
      </c>
      <c r="K7" s="2">
        <f>(J7+H7+F7+D7)/4</f>
        <v>1.1999999999999993</v>
      </c>
    </row>
    <row r="8" spans="2:11" ht="12.75">
      <c r="B8">
        <v>15000</v>
      </c>
      <c r="C8">
        <v>22.25</v>
      </c>
      <c r="D8">
        <f>C7-C8</f>
        <v>1.3500000000000014</v>
      </c>
      <c r="E8">
        <v>20.1</v>
      </c>
      <c r="F8">
        <f>E7-E8</f>
        <v>1.0999999999999979</v>
      </c>
      <c r="G8">
        <v>17.9</v>
      </c>
      <c r="H8">
        <f>G7-G8</f>
        <v>0.9000000000000021</v>
      </c>
      <c r="I8">
        <v>15.55</v>
      </c>
      <c r="J8">
        <f>I7-I8</f>
        <v>0.8000000000000007</v>
      </c>
      <c r="K8" s="2">
        <f>(J8+H8+F8+D8)/4</f>
        <v>1.0375000000000005</v>
      </c>
    </row>
    <row r="9" spans="2:11" ht="12.75">
      <c r="B9">
        <v>20000</v>
      </c>
      <c r="C9">
        <v>21.35</v>
      </c>
      <c r="D9">
        <f>C8-C9</f>
        <v>0.8999999999999986</v>
      </c>
      <c r="E9">
        <v>19.3</v>
      </c>
      <c r="F9">
        <f>E8-E9</f>
        <v>0.8000000000000007</v>
      </c>
      <c r="G9">
        <v>17.2</v>
      </c>
      <c r="H9">
        <f>G8-G9</f>
        <v>0.6999999999999993</v>
      </c>
      <c r="I9">
        <v>14.95</v>
      </c>
      <c r="J9">
        <f>I8-I9</f>
        <v>0.6000000000000014</v>
      </c>
      <c r="K9" s="2">
        <f>(J9+H9+F9+D9)/4</f>
        <v>0.75</v>
      </c>
    </row>
    <row r="10" ht="12.75">
      <c r="D10">
        <f>AVERAGE(D6:D9)</f>
        <v>1.4124999999999996</v>
      </c>
    </row>
    <row r="13" spans="2:3" ht="12.75">
      <c r="B13" t="s">
        <v>1</v>
      </c>
      <c r="C13">
        <v>65</v>
      </c>
    </row>
    <row r="14" spans="2:3" ht="12.75">
      <c r="B14">
        <v>0</v>
      </c>
      <c r="C14">
        <v>24.2</v>
      </c>
    </row>
    <row r="15" spans="2:4" ht="12.75">
      <c r="B15">
        <v>5000</v>
      </c>
      <c r="C15">
        <v>22.5</v>
      </c>
      <c r="D15">
        <f>C14-C15</f>
        <v>1.6999999999999993</v>
      </c>
    </row>
    <row r="16" spans="2:4" ht="12.75">
      <c r="B16">
        <v>10000</v>
      </c>
      <c r="C16">
        <v>21.2</v>
      </c>
      <c r="D16">
        <f>C15-C16</f>
        <v>1.3000000000000007</v>
      </c>
    </row>
    <row r="17" spans="2:4" ht="12.75">
      <c r="B17">
        <v>15000</v>
      </c>
      <c r="C17">
        <v>20.1</v>
      </c>
      <c r="D17">
        <f>C16-C17</f>
        <v>1.0999999999999979</v>
      </c>
    </row>
    <row r="18" spans="2:4" ht="12.75">
      <c r="B18">
        <v>20000</v>
      </c>
      <c r="C18">
        <v>19.3</v>
      </c>
      <c r="D18">
        <f>C17-C18</f>
        <v>0.8000000000000007</v>
      </c>
    </row>
    <row r="19" ht="12.75">
      <c r="D19">
        <f>AVERAGE(D15:D18)</f>
        <v>1.2249999999999996</v>
      </c>
    </row>
    <row r="22" spans="2:3" ht="12.75">
      <c r="B22" t="s">
        <v>1</v>
      </c>
      <c r="C22">
        <v>55</v>
      </c>
    </row>
    <row r="23" spans="2:3" ht="12.75">
      <c r="B23">
        <v>0</v>
      </c>
      <c r="C23">
        <v>21.6</v>
      </c>
    </row>
    <row r="24" spans="2:4" ht="12.75">
      <c r="B24">
        <v>5000</v>
      </c>
      <c r="C24">
        <v>20</v>
      </c>
      <c r="D24">
        <f>C23-C24</f>
        <v>1.6000000000000014</v>
      </c>
    </row>
    <row r="25" spans="2:4" ht="12.75">
      <c r="B25">
        <v>10000</v>
      </c>
      <c r="C25">
        <v>18.8</v>
      </c>
      <c r="D25">
        <f>C24-C25</f>
        <v>1.1999999999999993</v>
      </c>
    </row>
    <row r="26" spans="2:4" ht="12.75">
      <c r="B26">
        <v>15000</v>
      </c>
      <c r="C26">
        <v>17.9</v>
      </c>
      <c r="D26">
        <f>C25-C26</f>
        <v>0.9000000000000021</v>
      </c>
    </row>
    <row r="27" spans="2:4" ht="12.75">
      <c r="B27">
        <v>20000</v>
      </c>
      <c r="C27">
        <v>17.2</v>
      </c>
      <c r="D27">
        <f>C26-C27</f>
        <v>0.6999999999999993</v>
      </c>
    </row>
    <row r="28" ht="12.75">
      <c r="D28">
        <f>AVERAGE(D24:D27)</f>
        <v>1.1000000000000005</v>
      </c>
    </row>
    <row r="30" spans="2:3" ht="12.75">
      <c r="B30" t="s">
        <v>1</v>
      </c>
      <c r="C30">
        <v>45</v>
      </c>
    </row>
    <row r="31" spans="2:3" ht="12.75">
      <c r="B31">
        <v>0</v>
      </c>
      <c r="C31">
        <v>18.75</v>
      </c>
    </row>
    <row r="32" spans="2:4" ht="12.75">
      <c r="B32">
        <v>5000</v>
      </c>
      <c r="C32">
        <v>17.45</v>
      </c>
      <c r="D32">
        <f>C31-C32</f>
        <v>1.3000000000000007</v>
      </c>
    </row>
    <row r="33" spans="2:4" ht="12.75">
      <c r="B33">
        <v>10000</v>
      </c>
      <c r="C33">
        <v>16.35</v>
      </c>
      <c r="D33">
        <f>C32-C33</f>
        <v>1.0999999999999979</v>
      </c>
    </row>
    <row r="34" spans="2:4" ht="12.75">
      <c r="B34">
        <v>15000</v>
      </c>
      <c r="C34">
        <v>15.55</v>
      </c>
      <c r="D34">
        <f>C33-C34</f>
        <v>0.8000000000000007</v>
      </c>
    </row>
    <row r="35" spans="2:4" ht="12.75">
      <c r="B35">
        <v>20000</v>
      </c>
      <c r="C35">
        <v>14.95</v>
      </c>
      <c r="D35">
        <f>C34-C35</f>
        <v>0.6000000000000014</v>
      </c>
    </row>
    <row r="36" ht="12.75">
      <c r="D36">
        <f>AVERAGE(D32:D35)</f>
        <v>0.9500000000000002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</dc:creator>
  <cp:keywords/>
  <dc:description/>
  <cp:lastModifiedBy>Philip Schubert</cp:lastModifiedBy>
  <cp:lastPrinted>1999-03-03T08:31:35Z</cp:lastPrinted>
  <dcterms:created xsi:type="dcterms:W3CDTF">1999-03-03T05:00:46Z</dcterms:created>
  <dcterms:modified xsi:type="dcterms:W3CDTF">2000-08-18T08:13:51Z</dcterms:modified>
  <cp:category/>
  <cp:version/>
  <cp:contentType/>
  <cp:contentStatus/>
</cp:coreProperties>
</file>